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4\"/>
    </mc:Choice>
  </mc:AlternateContent>
  <bookViews>
    <workbookView xWindow="360" yWindow="90" windowWidth="8415" windowHeight="4965"/>
  </bookViews>
  <sheets>
    <sheet name="Model" sheetId="1" r:id="rId1"/>
    <sheet name="Model_STS" sheetId="4" state="veryHidden" r:id="rId2"/>
    <sheet name="STS_1" sheetId="6" r:id="rId3"/>
  </sheets>
  <definedNames>
    <definedName name="Capital_tied_up">Model!$H$9</definedName>
    <definedName name="ChartData" localSheetId="2">STS_1!$K$5:$K$7</definedName>
    <definedName name="Floor_space_used">Model!$H$13</definedName>
    <definedName name="InputValues" localSheetId="2">STS_1!$A$5:$A$7</definedName>
    <definedName name="Max_capital">Model!$J$9</definedName>
    <definedName name="Max_floor_space">Model!$J$13</definedName>
    <definedName name="Minimum_required">Model!$B$23:$F$23</definedName>
    <definedName name="OutputAddresses" localSheetId="2">STS_1!$B$4</definedName>
    <definedName name="OutputValues" localSheetId="2">STS_1!$B$5:$B$7</definedName>
    <definedName name="Profit">Model!$B$25</definedName>
    <definedName name="solver_adj" localSheetId="0" hidden="1">Model!$B$21:$F$21</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definedName>
    <definedName name="solver_lhs1" localSheetId="0" hidden="1">Model!$H$9</definedName>
    <definedName name="solver_lhs2" localSheetId="0" hidden="1">Model!$H$13</definedName>
    <definedName name="solver_lhs3" localSheetId="0" hidden="1">Model!$B$21:$F$21</definedName>
    <definedName name="solver_lhs4" localSheetId="0" hidden="1">Model!$C$21</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5000</definedName>
    <definedName name="solver_num" localSheetId="0" hidden="1">3</definedName>
    <definedName name="solver_nwt" localSheetId="0" hidden="1">1</definedName>
    <definedName name="solver_ofx" localSheetId="0" hidden="1">2</definedName>
    <definedName name="solver_opt" localSheetId="0" hidden="1">Model!$B$25</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1</definedName>
    <definedName name="solver_rel2" localSheetId="0" hidden="1">1</definedName>
    <definedName name="solver_rel3" localSheetId="0" hidden="1">3</definedName>
    <definedName name="solver_rel4" localSheetId="0" hidden="1">3</definedName>
    <definedName name="solver_reo" localSheetId="0" hidden="1">2</definedName>
    <definedName name="solver_rep" localSheetId="0" hidden="1">2</definedName>
    <definedName name="solver_rhs1" localSheetId="0" hidden="1">Max_capital</definedName>
    <definedName name="solver_rhs2" localSheetId="0" hidden="1">Max_floor_space</definedName>
    <definedName name="solver_rhs3" localSheetId="0" hidden="1">Minimum_required</definedName>
    <definedName name="solver_rhs4" localSheetId="0" hidden="1">Model!$C$23</definedName>
    <definedName name="solver_rlx" localSheetId="0" hidden="1">2</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mp" localSheetId="0" hidden="1">Model!$C$23</definedName>
    <definedName name="solver_tol" localSheetId="0" hidden="1">0.05</definedName>
    <definedName name="solver_typ" localSheetId="0" hidden="1">1</definedName>
    <definedName name="solver_val" localSheetId="0" hidden="1">0</definedName>
    <definedName name="solver_ver" localSheetId="0" hidden="1">3</definedName>
    <definedName name="Units_stocked">Model!$B$21:$F$21</definedName>
  </definedNames>
  <calcPr calcId="152511" iterate="1"/>
</workbook>
</file>

<file path=xl/calcChain.xml><?xml version="1.0" encoding="utf-8"?>
<calcChain xmlns="http://schemas.openxmlformats.org/spreadsheetml/2006/main">
  <c r="C6" i="6" l="1"/>
  <c r="K1" i="6"/>
  <c r="J4" i="6"/>
  <c r="K5" i="6" s="1"/>
  <c r="H13" i="1"/>
  <c r="H9" i="1"/>
  <c r="B25" i="1"/>
  <c r="G21" i="1"/>
  <c r="C23" i="1" s="1"/>
  <c r="K6" i="6" l="1"/>
  <c r="K7" i="6"/>
  <c r="F23" i="1"/>
  <c r="D23" i="1"/>
  <c r="B23" i="1"/>
  <c r="E23" i="1"/>
</calcChain>
</file>

<file path=xl/comments1.xml><?xml version="1.0" encoding="utf-8"?>
<comments xmlns="http://schemas.openxmlformats.org/spreadsheetml/2006/main">
  <authors>
    <author xml:space="preserve"> Chris Albright</author>
  </authors>
  <commentList>
    <comment ref="B5" authorId="0" shapeId="0">
      <text>
        <r>
          <rPr>
            <sz val="8"/>
            <color indexed="81"/>
            <rFont val="Tahoma"/>
            <family val="2"/>
          </rPr>
          <t>Solver found a solution. All constraints and optimality conditions are satisfied.</t>
        </r>
      </text>
    </comment>
    <comment ref="B6" authorId="0" shapeId="0">
      <text>
        <r>
          <rPr>
            <sz val="8"/>
            <color indexed="81"/>
            <rFont val="Tahoma"/>
            <family val="2"/>
          </rPr>
          <t>Solver found a solution. All constraints and optimality conditions are satisfied.</t>
        </r>
      </text>
    </comment>
    <comment ref="B7" authorId="0" shapeId="0">
      <text>
        <r>
          <rPr>
            <sz val="8"/>
            <color indexed="81"/>
            <rFont val="Tahoma"/>
            <family val="2"/>
          </rPr>
          <t>Solver found a solution. All constraints and optimality conditions are satisfied.</t>
        </r>
      </text>
    </comment>
  </commentList>
</comments>
</file>

<file path=xl/sharedStrings.xml><?xml version="1.0" encoding="utf-8"?>
<sst xmlns="http://schemas.openxmlformats.org/spreadsheetml/2006/main" count="55" uniqueCount="28">
  <si>
    <t>TV</t>
  </si>
  <si>
    <t>Capital tied up per unit</t>
  </si>
  <si>
    <t>Capital constraint</t>
  </si>
  <si>
    <t>&lt;=</t>
  </si>
  <si>
    <t>Square feet used per unit</t>
  </si>
  <si>
    <t>Floor space constraint</t>
  </si>
  <si>
    <t>Units stocked</t>
  </si>
  <si>
    <t>Total</t>
  </si>
  <si>
    <t>&gt;=</t>
  </si>
  <si>
    <t>Profit</t>
  </si>
  <si>
    <t>Laptop</t>
  </si>
  <si>
    <t>Refrigerator</t>
  </si>
  <si>
    <t>Microwave</t>
  </si>
  <si>
    <t>Range</t>
  </si>
  <si>
    <t>Margins from selling</t>
  </si>
  <si>
    <t>Minimum percentages desired</t>
  </si>
  <si>
    <t>Minimum required</t>
  </si>
  <si>
    <t>Max capital</t>
  </si>
  <si>
    <t>Capital tied up</t>
  </si>
  <si>
    <t>Floor space used</t>
  </si>
  <si>
    <t>Max floor space</t>
  </si>
  <si>
    <t>Total value</t>
  </si>
  <si>
    <t>$J$13</t>
  </si>
  <si>
    <t>$B$25</t>
  </si>
  <si>
    <t>Oneway analysis for Solver model in Model worksheet</t>
  </si>
  <si>
    <t>Max floor space (cell $J$13) values along side, output cell(s) along top</t>
  </si>
  <si>
    <t>Data for chart</t>
  </si>
  <si>
    <t>Stocking appliances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</si>
</sst>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164" formatCode="0.0"/>
  </numFmts>
  <fonts count="5" x14ac:knownFonts="1">
    <font>
      <sz val="11"/>
      <name val="Calibri"/>
      <family val="2"/>
    </font>
    <font>
      <sz val="8"/>
      <color indexed="81"/>
      <name val="Tahoma"/>
      <family val="2"/>
    </font>
    <font>
      <b/>
      <sz val="11"/>
      <name val="Calibri"/>
      <family val="2"/>
    </font>
    <font>
      <sz val="11"/>
      <name val="Calibri"/>
      <family val="2"/>
    </font>
    <font>
      <sz val="11"/>
      <color rgb="FFFFFFFF"/>
      <name val="Calibri"/>
      <family val="2"/>
    </font>
  </fonts>
  <fills count="7">
    <fill>
      <patternFill patternType="none"/>
    </fill>
    <fill>
      <patternFill patternType="gray125"/>
    </fill>
    <fill>
      <patternFill patternType="solid">
        <fgColor theme="4" tint="0.59996337778862885"/>
        <bgColor indexed="64"/>
      </patternFill>
    </fill>
    <fill>
      <patternFill patternType="solid">
        <fgColor theme="0" tint="-0.2499465926084170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9" tint="0.59999389629810485"/>
        <bgColor indexed="64"/>
      </patternFill>
    </fill>
  </fills>
  <borders count="4">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7">
    <xf numFmtId="0" fontId="0" fillId="0" borderId="0" xfId="0"/>
    <xf numFmtId="0" fontId="2" fillId="0" borderId="0" xfId="0" applyFont="1"/>
    <xf numFmtId="0" fontId="3" fillId="0" borderId="0" xfId="0" applyFont="1"/>
    <xf numFmtId="0" fontId="3" fillId="0" borderId="0" xfId="0" applyFont="1" applyAlignment="1">
      <alignment horizontal="right"/>
    </xf>
    <xf numFmtId="6" fontId="3" fillId="2" borderId="0" xfId="0" applyNumberFormat="1" applyFont="1" applyFill="1" applyBorder="1"/>
    <xf numFmtId="6" fontId="3" fillId="0" borderId="0" xfId="0" applyNumberFormat="1" applyFont="1"/>
    <xf numFmtId="0" fontId="3" fillId="0" borderId="0" xfId="0" applyFont="1" applyAlignment="1">
      <alignment horizontal="center"/>
    </xf>
    <xf numFmtId="0" fontId="3" fillId="2" borderId="0" xfId="0" applyFont="1" applyFill="1" applyBorder="1"/>
    <xf numFmtId="0" fontId="3" fillId="0" borderId="0" xfId="0" applyFont="1" applyBorder="1" applyAlignment="1">
      <alignment horizontal="right"/>
    </xf>
    <xf numFmtId="6" fontId="3" fillId="3" borderId="0" xfId="0" applyNumberFormat="1" applyFont="1" applyFill="1" applyBorder="1"/>
    <xf numFmtId="9" fontId="3" fillId="0" borderId="0" xfId="0" applyNumberFormat="1" applyFont="1" applyFill="1" applyBorder="1" applyAlignment="1">
      <alignment horizontal="right"/>
    </xf>
    <xf numFmtId="0" fontId="3" fillId="4" borderId="0" xfId="0" applyFont="1" applyFill="1" applyBorder="1" applyAlignment="1">
      <alignment horizontal="right"/>
    </xf>
    <xf numFmtId="0" fontId="3" fillId="4" borderId="0" xfId="0" applyFont="1" applyFill="1"/>
    <xf numFmtId="9" fontId="3" fillId="4" borderId="0" xfId="0" applyNumberFormat="1" applyFont="1" applyFill="1"/>
    <xf numFmtId="164" fontId="3" fillId="0" borderId="0" xfId="0" applyNumberFormat="1" applyFont="1" applyBorder="1"/>
    <xf numFmtId="164" fontId="3" fillId="0" borderId="0" xfId="0" applyNumberFormat="1" applyFont="1"/>
    <xf numFmtId="164" fontId="3" fillId="5" borderId="0" xfId="0" applyNumberFormat="1" applyFont="1" applyFill="1" applyBorder="1"/>
    <xf numFmtId="164" fontId="3" fillId="5" borderId="0" xfId="0" applyNumberFormat="1" applyFont="1" applyFill="1"/>
    <xf numFmtId="49" fontId="0" fillId="0" borderId="0" xfId="0" applyNumberFormat="1"/>
    <xf numFmtId="0" fontId="0" fillId="0" borderId="0" xfId="0" applyNumberFormat="1"/>
    <xf numFmtId="0" fontId="0" fillId="0" borderId="0" xfId="0" applyAlignment="1">
      <alignment horizontal="right" textRotation="90"/>
    </xf>
    <xf numFmtId="0" fontId="0" fillId="6" borderId="0" xfId="0" applyFill="1" applyAlignment="1">
      <alignment horizontal="right" textRotation="90"/>
    </xf>
    <xf numFmtId="0" fontId="4" fillId="0" borderId="0" xfId="0" applyFont="1"/>
    <xf numFmtId="6" fontId="0" fillId="0" borderId="2" xfId="0" applyNumberFormat="1" applyBorder="1"/>
    <xf numFmtId="6" fontId="0" fillId="0" borderId="1" xfId="0" applyNumberFormat="1" applyBorder="1"/>
    <xf numFmtId="6" fontId="0" fillId="0" borderId="3" xfId="0" applyNumberFormat="1" applyBorder="1"/>
    <xf numFmtId="6" fontId="0" fillId="0" borderId="0" xfId="0" applyNumberFormat="1"/>
  </cellXfs>
  <cellStyles count="1">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STS_1!$K$1</c:f>
          <c:strCache>
            <c:ptCount val="1"/>
            <c:pt idx="0">
              <c:v>Sensitivity of Profit to Max floor space</c:v>
            </c:pt>
          </c:strCache>
        </c:strRef>
      </c:tx>
      <c:overlay val="0"/>
      <c:txPr>
        <a:bodyPr/>
        <a:lstStyle/>
        <a:p>
          <a:pPr>
            <a:defRPr sz="1400"/>
          </a:pPr>
          <a:endParaRPr lang="en-US"/>
        </a:p>
      </c:txPr>
    </c:title>
    <c:autoTitleDeleted val="0"/>
    <c:plotArea>
      <c:layout/>
      <c:lineChart>
        <c:grouping val="standard"/>
        <c:varyColors val="0"/>
        <c:ser>
          <c:idx val="0"/>
          <c:order val="0"/>
          <c:cat>
            <c:numRef>
              <c:f>STS_1!$A$5:$A$7</c:f>
              <c:numCache>
                <c:formatCode>General</c:formatCode>
                <c:ptCount val="3"/>
                <c:pt idx="0">
                  <c:v>10000</c:v>
                </c:pt>
                <c:pt idx="1">
                  <c:v>12500</c:v>
                </c:pt>
                <c:pt idx="2">
                  <c:v>15000</c:v>
                </c:pt>
              </c:numCache>
            </c:numRef>
          </c:cat>
          <c:val>
            <c:numRef>
              <c:f>STS_1!$K$5:$K$7</c:f>
              <c:numCache>
                <c:formatCode>General</c:formatCode>
                <c:ptCount val="3"/>
                <c:pt idx="0">
                  <c:v>65950.92</c:v>
                </c:pt>
                <c:pt idx="1">
                  <c:v>68617.02</c:v>
                </c:pt>
                <c:pt idx="2">
                  <c:v>68617.02</c:v>
                </c:pt>
              </c:numCache>
            </c:numRef>
          </c:val>
          <c:smooth val="0"/>
        </c:ser>
        <c:dLbls>
          <c:showLegendKey val="0"/>
          <c:showVal val="0"/>
          <c:showCatName val="0"/>
          <c:showSerName val="0"/>
          <c:showPercent val="0"/>
          <c:showBubbleSize val="0"/>
        </c:dLbls>
        <c:marker val="1"/>
        <c:smooth val="0"/>
        <c:axId val="391298136"/>
        <c:axId val="391295000"/>
      </c:lineChart>
      <c:catAx>
        <c:axId val="391298136"/>
        <c:scaling>
          <c:orientation val="minMax"/>
        </c:scaling>
        <c:delete val="0"/>
        <c:axPos val="b"/>
        <c:title>
          <c:tx>
            <c:rich>
              <a:bodyPr/>
              <a:lstStyle/>
              <a:p>
                <a:pPr>
                  <a:defRPr/>
                </a:pPr>
                <a:r>
                  <a:rPr lang="en-US"/>
                  <a:t>Max floor space ($J$13)</a:t>
                </a:r>
              </a:p>
            </c:rich>
          </c:tx>
          <c:overlay val="0"/>
        </c:title>
        <c:numFmt formatCode="General" sourceLinked="1"/>
        <c:majorTickMark val="out"/>
        <c:minorTickMark val="none"/>
        <c:tickLblPos val="nextTo"/>
        <c:crossAx val="391295000"/>
        <c:crosses val="autoZero"/>
        <c:auto val="1"/>
        <c:lblAlgn val="ctr"/>
        <c:lblOffset val="100"/>
        <c:noMultiLvlLbl val="0"/>
      </c:catAx>
      <c:valAx>
        <c:axId val="391295000"/>
        <c:scaling>
          <c:orientation val="minMax"/>
        </c:scaling>
        <c:delete val="0"/>
        <c:axPos val="l"/>
        <c:majorGridlines/>
        <c:numFmt formatCode="General" sourceLinked="1"/>
        <c:majorTickMark val="out"/>
        <c:minorTickMark val="none"/>
        <c:tickLblPos val="nextTo"/>
        <c:crossAx val="391298136"/>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0</xdr:colOff>
      <xdr:row>8</xdr:row>
      <xdr:rowOff>0</xdr:rowOff>
    </xdr:from>
    <xdr:to>
      <xdr:col>18</xdr:col>
      <xdr:colOff>0</xdr:colOff>
      <xdr:row>23</xdr:row>
      <xdr:rowOff>0</xdr:rowOff>
    </xdr:to>
    <xdr:graphicFrame macro="">
      <xdr:nvGraphicFramePr>
        <xdr:cNvPr id="2" name="STS_1_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367664</xdr:colOff>
      <xdr:row>4</xdr:row>
      <xdr:rowOff>0</xdr:rowOff>
    </xdr:from>
    <xdr:to>
      <xdr:col>8</xdr:col>
      <xdr:colOff>7619</xdr:colOff>
      <xdr:row>11</xdr:row>
      <xdr:rowOff>0</xdr:rowOff>
    </xdr:to>
    <xdr:sp macro="" textlink="">
      <xdr:nvSpPr>
        <xdr:cNvPr id="4" name="TextBox 3"/>
        <xdr:cNvSpPr txBox="1"/>
      </xdr:nvSpPr>
      <xdr:spPr>
        <a:xfrm>
          <a:off x="2196464" y="929640"/>
          <a:ext cx="2687955" cy="128016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first 2500 square feet</a:t>
          </a:r>
          <a:r>
            <a:rPr lang="en-US" sz="1100" baseline="0"/>
            <a:t> is worth an extra $2666 in value. However, the second 2500 square feet doesn't add any value. This is evidently because of the capital constraint, which doesn't allow the extra square feet to be used.</a:t>
          </a:r>
          <a:endParaRPr lang="en-US" sz="1100"/>
        </a:p>
      </xdr:txBody>
    </xdr:sp>
    <xdr:clientData/>
  </xdr:twoCellAnchor>
  <xdr:twoCellAnchor>
    <xdr:from>
      <xdr:col>12</xdr:col>
      <xdr:colOff>0</xdr:colOff>
      <xdr:row>3</xdr:row>
      <xdr:rowOff>0</xdr:rowOff>
    </xdr:from>
    <xdr:to>
      <xdr:col>16</xdr:col>
      <xdr:colOff>0</xdr:colOff>
      <xdr:row>6</xdr:row>
      <xdr:rowOff>15240</xdr:rowOff>
    </xdr:to>
    <xdr:sp macro="" textlink="">
      <xdr:nvSpPr>
        <xdr:cNvPr id="5" name="TextBox 4"/>
        <xdr:cNvSpPr txBox="1"/>
      </xdr:nvSpPr>
      <xdr:spPr>
        <a:xfrm>
          <a:off x="7315200" y="548640"/>
          <a:ext cx="2438400" cy="76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When you select an output from the dropdown list in cell $K$4, the chart will adapt to that output.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25"/>
  <sheetViews>
    <sheetView tabSelected="1" workbookViewId="0"/>
  </sheetViews>
  <sheetFormatPr defaultColWidth="9.140625" defaultRowHeight="15" x14ac:dyDescent="0.25"/>
  <cols>
    <col min="1" max="1" width="18.42578125" style="2" customWidth="1"/>
    <col min="2" max="2" width="11.28515625" style="2" customWidth="1"/>
    <col min="3" max="3" width="10.5703125" style="2" customWidth="1"/>
    <col min="4" max="4" width="11.85546875" style="2" customWidth="1"/>
    <col min="5" max="5" width="12.85546875" style="2" customWidth="1"/>
    <col min="6" max="6" width="9.5703125" style="2" customWidth="1"/>
    <col min="7" max="7" width="9.140625" style="2"/>
    <col min="8" max="8" width="15.42578125" style="2" customWidth="1"/>
    <col min="9" max="9" width="9.140625" style="2"/>
    <col min="10" max="10" width="15" style="2" customWidth="1"/>
    <col min="11" max="16384" width="9.140625" style="2"/>
  </cols>
  <sheetData>
    <row r="1" spans="1:10" x14ac:dyDescent="0.25">
      <c r="A1" s="1" t="s">
        <v>27</v>
      </c>
    </row>
    <row r="3" spans="1:10" x14ac:dyDescent="0.25">
      <c r="A3" s="2" t="s">
        <v>14</v>
      </c>
    </row>
    <row r="4" spans="1:10" s="3" customFormat="1" x14ac:dyDescent="0.25">
      <c r="B4" s="3" t="s">
        <v>10</v>
      </c>
      <c r="C4" s="3" t="s">
        <v>0</v>
      </c>
      <c r="D4" s="3" t="s">
        <v>11</v>
      </c>
      <c r="E4" s="3" t="s">
        <v>12</v>
      </c>
      <c r="F4" s="3" t="s">
        <v>13</v>
      </c>
    </row>
    <row r="5" spans="1:10" x14ac:dyDescent="0.25">
      <c r="B5" s="4">
        <v>30</v>
      </c>
      <c r="C5" s="4">
        <v>140</v>
      </c>
      <c r="D5" s="4">
        <v>120</v>
      </c>
      <c r="E5" s="4">
        <v>30</v>
      </c>
      <c r="F5" s="4">
        <v>90</v>
      </c>
    </row>
    <row r="7" spans="1:10" x14ac:dyDescent="0.25">
      <c r="A7" s="2" t="s">
        <v>1</v>
      </c>
      <c r="H7" s="2" t="s">
        <v>2</v>
      </c>
    </row>
    <row r="8" spans="1:10" x14ac:dyDescent="0.25">
      <c r="B8" s="3" t="s">
        <v>10</v>
      </c>
      <c r="C8" s="3" t="s">
        <v>0</v>
      </c>
      <c r="D8" s="3" t="s">
        <v>11</v>
      </c>
      <c r="E8" s="3" t="s">
        <v>12</v>
      </c>
      <c r="F8" s="3" t="s">
        <v>13</v>
      </c>
      <c r="H8" s="3" t="s">
        <v>18</v>
      </c>
      <c r="J8" s="3" t="s">
        <v>17</v>
      </c>
    </row>
    <row r="9" spans="1:10" x14ac:dyDescent="0.25">
      <c r="B9" s="4">
        <v>500</v>
      </c>
      <c r="C9" s="4">
        <v>2500</v>
      </c>
      <c r="D9" s="4">
        <v>900</v>
      </c>
      <c r="E9" s="4">
        <v>200</v>
      </c>
      <c r="F9" s="4">
        <v>1200</v>
      </c>
      <c r="H9" s="5">
        <f>SUMPRODUCT(B9:F9,B21:F21)</f>
        <v>720858.89282226562</v>
      </c>
      <c r="I9" s="6" t="s">
        <v>3</v>
      </c>
      <c r="J9" s="4">
        <v>750000</v>
      </c>
    </row>
    <row r="11" spans="1:10" x14ac:dyDescent="0.25">
      <c r="A11" s="2" t="s">
        <v>4</v>
      </c>
      <c r="H11" s="2" t="s">
        <v>5</v>
      </c>
    </row>
    <row r="12" spans="1:10" x14ac:dyDescent="0.25">
      <c r="B12" s="3" t="s">
        <v>10</v>
      </c>
      <c r="C12" s="3" t="s">
        <v>0</v>
      </c>
      <c r="D12" s="3" t="s">
        <v>11</v>
      </c>
      <c r="E12" s="3" t="s">
        <v>12</v>
      </c>
      <c r="F12" s="3" t="s">
        <v>13</v>
      </c>
      <c r="H12" s="3" t="s">
        <v>19</v>
      </c>
      <c r="J12" s="3" t="s">
        <v>20</v>
      </c>
    </row>
    <row r="13" spans="1:10" x14ac:dyDescent="0.25">
      <c r="B13" s="11">
        <v>6</v>
      </c>
      <c r="C13" s="11">
        <v>22</v>
      </c>
      <c r="D13" s="12">
        <v>16</v>
      </c>
      <c r="E13" s="12">
        <v>14</v>
      </c>
      <c r="F13" s="12">
        <v>18</v>
      </c>
      <c r="H13" s="15">
        <f>SUMPRODUCT(B13:F13,B21:F21)</f>
        <v>9999.9999465942383</v>
      </c>
      <c r="I13" s="6" t="s">
        <v>3</v>
      </c>
      <c r="J13" s="7">
        <v>10000</v>
      </c>
    </row>
    <row r="14" spans="1:10" x14ac:dyDescent="0.25">
      <c r="B14" s="3"/>
      <c r="C14" s="3"/>
      <c r="F14" s="6"/>
    </row>
    <row r="15" spans="1:10" x14ac:dyDescent="0.25">
      <c r="A15" s="2" t="s">
        <v>15</v>
      </c>
      <c r="B15" s="3"/>
      <c r="C15" s="10"/>
      <c r="F15" s="6"/>
    </row>
    <row r="16" spans="1:10" x14ac:dyDescent="0.25">
      <c r="B16" s="3" t="s">
        <v>10</v>
      </c>
      <c r="C16" s="3" t="s">
        <v>0</v>
      </c>
      <c r="D16" s="3" t="s">
        <v>11</v>
      </c>
      <c r="E16" s="3" t="s">
        <v>12</v>
      </c>
      <c r="F16" s="3" t="s">
        <v>13</v>
      </c>
    </row>
    <row r="17" spans="1:7" x14ac:dyDescent="0.25">
      <c r="B17" s="13">
        <v>0.1</v>
      </c>
      <c r="C17" s="13">
        <v>0.2</v>
      </c>
      <c r="D17" s="13">
        <v>0.15</v>
      </c>
      <c r="E17" s="13">
        <v>0.05</v>
      </c>
      <c r="F17" s="13">
        <v>0.1</v>
      </c>
    </row>
    <row r="20" spans="1:7" x14ac:dyDescent="0.25">
      <c r="B20" s="3" t="s">
        <v>10</v>
      </c>
      <c r="C20" s="3" t="s">
        <v>0</v>
      </c>
      <c r="D20" s="3" t="s">
        <v>11</v>
      </c>
      <c r="E20" s="3" t="s">
        <v>12</v>
      </c>
      <c r="F20" s="3" t="s">
        <v>13</v>
      </c>
      <c r="G20" s="3" t="s">
        <v>7</v>
      </c>
    </row>
    <row r="21" spans="1:7" x14ac:dyDescent="0.25">
      <c r="A21" s="2" t="s">
        <v>6</v>
      </c>
      <c r="B21" s="16">
        <v>61.349693298339844</v>
      </c>
      <c r="C21" s="16">
        <v>122.69938659667969</v>
      </c>
      <c r="D21" s="17">
        <v>337.42330932617187</v>
      </c>
      <c r="E21" s="17">
        <v>30.674846649169922</v>
      </c>
      <c r="F21" s="17">
        <v>61.349693298339844</v>
      </c>
      <c r="G21" s="15">
        <f>SUM(B21:F21)</f>
        <v>613.49692916870117</v>
      </c>
    </row>
    <row r="22" spans="1:7" x14ac:dyDescent="0.25">
      <c r="B22" s="8" t="s">
        <v>8</v>
      </c>
      <c r="C22" s="8" t="s">
        <v>8</v>
      </c>
      <c r="D22" s="3" t="s">
        <v>8</v>
      </c>
      <c r="E22" s="3" t="s">
        <v>8</v>
      </c>
      <c r="F22" s="3" t="s">
        <v>8</v>
      </c>
    </row>
    <row r="23" spans="1:7" x14ac:dyDescent="0.25">
      <c r="A23" s="2" t="s">
        <v>16</v>
      </c>
      <c r="B23" s="14">
        <f t="shared" ref="B23:F23" si="0">B17*$G$21</f>
        <v>61.349692916870119</v>
      </c>
      <c r="C23" s="14">
        <f t="shared" si="0"/>
        <v>122.69938583374024</v>
      </c>
      <c r="D23" s="15">
        <f t="shared" si="0"/>
        <v>92.024539375305167</v>
      </c>
      <c r="E23" s="15">
        <f t="shared" si="0"/>
        <v>30.674846458435059</v>
      </c>
      <c r="F23" s="15">
        <f t="shared" si="0"/>
        <v>61.349692916870119</v>
      </c>
    </row>
    <row r="25" spans="1:7" x14ac:dyDescent="0.25">
      <c r="A25" s="2" t="s">
        <v>21</v>
      </c>
      <c r="B25" s="9">
        <f>SUMPRODUCT(B5:F5,B21:F21)</f>
        <v>65950.91983795166</v>
      </c>
    </row>
  </sheetData>
  <phoneticPr fontId="0" type="noConversion"/>
  <printOptions headings="1" gridLines="1" gridLinesSet="0"/>
  <pageMargins left="0.75" right="0.75" top="1" bottom="1" header="0.5" footer="0.5"/>
  <pageSetup orientation="portrait" horizontalDpi="300" verticalDpi="300" r:id="rId1"/>
  <headerFooter alignWithMargins="0">
    <oddFooter>&amp;CProblem 3.12 (Non-integer solution)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15"/>
  <sheetViews>
    <sheetView workbookViewId="0"/>
  </sheetViews>
  <sheetFormatPr defaultRowHeight="15" x14ac:dyDescent="0.25"/>
  <sheetData>
    <row r="1" spans="1:2" x14ac:dyDescent="0.25">
      <c r="A1">
        <v>1</v>
      </c>
    </row>
    <row r="2" spans="1:2" x14ac:dyDescent="0.25">
      <c r="A2" t="s">
        <v>22</v>
      </c>
    </row>
    <row r="3" spans="1:2" x14ac:dyDescent="0.25">
      <c r="A3">
        <v>1</v>
      </c>
    </row>
    <row r="4" spans="1:2" x14ac:dyDescent="0.25">
      <c r="A4">
        <v>10000</v>
      </c>
    </row>
    <row r="5" spans="1:2" x14ac:dyDescent="0.25">
      <c r="A5">
        <v>15000</v>
      </c>
    </row>
    <row r="6" spans="1:2" x14ac:dyDescent="0.25">
      <c r="A6">
        <v>2500</v>
      </c>
    </row>
    <row r="8" spans="1:2" x14ac:dyDescent="0.25">
      <c r="A8" s="18"/>
      <c r="B8" s="18"/>
    </row>
    <row r="9" spans="1:2" x14ac:dyDescent="0.25">
      <c r="A9" t="s">
        <v>23</v>
      </c>
    </row>
    <row r="10" spans="1:2" x14ac:dyDescent="0.25">
      <c r="A10" t="s">
        <v>20</v>
      </c>
    </row>
    <row r="15" spans="1:2" x14ac:dyDescent="0.25">
      <c r="B15" s="1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K7"/>
  <sheetViews>
    <sheetView workbookViewId="0"/>
  </sheetViews>
  <sheetFormatPr defaultRowHeight="15" x14ac:dyDescent="0.25"/>
  <sheetData>
    <row r="1" spans="1:11" x14ac:dyDescent="0.25">
      <c r="A1" s="1" t="s">
        <v>24</v>
      </c>
      <c r="K1" s="22" t="str">
        <f>CONCATENATE("Sensitivity of ",$K$4," to ","Max floor space")</f>
        <v>Sensitivity of Profit to Max floor space</v>
      </c>
    </row>
    <row r="3" spans="1:11" x14ac:dyDescent="0.25">
      <c r="A3" t="s">
        <v>25</v>
      </c>
      <c r="K3" t="s">
        <v>26</v>
      </c>
    </row>
    <row r="4" spans="1:11" ht="31.5" x14ac:dyDescent="0.25">
      <c r="B4" s="20" t="s">
        <v>9</v>
      </c>
      <c r="J4" s="22">
        <f>MATCH($K$4,OutputAddresses,0)</f>
        <v>1</v>
      </c>
      <c r="K4" s="21" t="s">
        <v>9</v>
      </c>
    </row>
    <row r="5" spans="1:11" x14ac:dyDescent="0.25">
      <c r="A5" s="19">
        <v>10000</v>
      </c>
      <c r="B5" s="23">
        <v>65950.92</v>
      </c>
      <c r="K5">
        <f>INDEX(OutputValues,1,$J$4)</f>
        <v>65950.92</v>
      </c>
    </row>
    <row r="6" spans="1:11" x14ac:dyDescent="0.25">
      <c r="A6" s="19">
        <v>12500</v>
      </c>
      <c r="B6" s="24">
        <v>68617.02</v>
      </c>
      <c r="C6" s="26">
        <f>B6-B5</f>
        <v>2666.1000000000058</v>
      </c>
      <c r="K6">
        <f>INDEX(OutputValues,2,$J$4)</f>
        <v>68617.02</v>
      </c>
    </row>
    <row r="7" spans="1:11" x14ac:dyDescent="0.25">
      <c r="A7" s="19">
        <v>15000</v>
      </c>
      <c r="B7" s="25">
        <v>68617.02</v>
      </c>
      <c r="K7">
        <f>INDEX(OutputValues,3,$J$4)</f>
        <v>68617.02</v>
      </c>
    </row>
  </sheetData>
  <dataValidations count="1">
    <dataValidation type="list" allowBlank="1" showInputMessage="1" showErrorMessage="1" sqref="K4">
      <formula1>OutputAddresses</formula1>
    </dataValidation>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11</vt:i4>
      </vt:variant>
    </vt:vector>
  </HeadingPairs>
  <TitlesOfParts>
    <vt:vector size="13" baseType="lpstr">
      <vt:lpstr>Model</vt:lpstr>
      <vt:lpstr>STS_1</vt:lpstr>
      <vt:lpstr>Capital_tied_up</vt:lpstr>
      <vt:lpstr>STS_1!ChartData</vt:lpstr>
      <vt:lpstr>Floor_space_used</vt:lpstr>
      <vt:lpstr>STS_1!InputValues</vt:lpstr>
      <vt:lpstr>Max_capital</vt:lpstr>
      <vt:lpstr>Max_floor_space</vt:lpstr>
      <vt:lpstr>Minimum_required</vt:lpstr>
      <vt:lpstr>STS_1!OutputAddresses</vt:lpstr>
      <vt:lpstr>STS_1!OutputValues</vt:lpstr>
      <vt:lpstr>Profit</vt:lpstr>
      <vt:lpstr>Units_stocked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 Albright</dc:creator>
  <cp:keywords/>
  <dc:description/>
  <cp:lastModifiedBy>Chris Albright</cp:lastModifiedBy>
  <cp:lastPrinted>1996-01-06T20:02:08Z</cp:lastPrinted>
  <dcterms:created xsi:type="dcterms:W3CDTF">1999-12-10T01:29:16Z</dcterms:created>
  <dcterms:modified xsi:type="dcterms:W3CDTF">2014-05-20T16:27:38Z</dcterms:modified>
</cp:coreProperties>
</file>